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vos\Desktop\2026 2027 Documenten en ALV\ALV 2026 documenten\"/>
    </mc:Choice>
  </mc:AlternateContent>
  <xr:revisionPtr revIDLastSave="0" documentId="8_{A6ED5B22-1AFB-41A1-84BF-B17183DBCF68}" xr6:coauthVersionLast="47" xr6:coauthVersionMax="47" xr10:uidLastSave="{00000000-0000-0000-0000-000000000000}"/>
  <bookViews>
    <workbookView xWindow="-108" yWindow="-108" windowWidth="23256" windowHeight="12456" xr2:uid="{FE0AC992-9C45-4B24-B0FB-64767D66D0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  <c r="F6" i="1"/>
  <c r="K11" i="1"/>
  <c r="F11" i="1"/>
  <c r="F13" i="1"/>
  <c r="F18" i="1" s="1"/>
  <c r="J25" i="1"/>
  <c r="J27" i="1" s="1"/>
  <c r="J26" i="1"/>
  <c r="H27" i="1"/>
  <c r="I27" i="1"/>
  <c r="K27" i="1"/>
  <c r="F30" i="1"/>
  <c r="E30" i="1"/>
  <c r="D30" i="1"/>
  <c r="C30" i="1"/>
  <c r="H30" i="1"/>
  <c r="E18" i="1"/>
  <c r="D18" i="1"/>
  <c r="J13" i="1"/>
  <c r="I13" i="1"/>
  <c r="H13" i="1"/>
  <c r="E13" i="1"/>
  <c r="D13" i="1"/>
  <c r="C13" i="1"/>
  <c r="C18" i="1" s="1"/>
  <c r="K10" i="1"/>
  <c r="K13" i="1" s="1"/>
  <c r="K17" i="1" l="1"/>
  <c r="K18" i="1" s="1"/>
  <c r="I17" i="1"/>
  <c r="J17" i="1"/>
  <c r="J23" i="1" s="1"/>
  <c r="K23" i="1" s="1"/>
  <c r="H17" i="1"/>
  <c r="H18" i="1" s="1"/>
  <c r="I23" i="1" l="1"/>
  <c r="I30" i="1" s="1"/>
  <c r="I18" i="1"/>
  <c r="K30" i="1"/>
  <c r="J30" i="1"/>
  <c r="J18" i="1"/>
</calcChain>
</file>

<file path=xl/sharedStrings.xml><?xml version="1.0" encoding="utf-8"?>
<sst xmlns="http://schemas.openxmlformats.org/spreadsheetml/2006/main" count="47" uniqueCount="35">
  <si>
    <t>FINANCIEEL VERSLAG SEIZOEN 2025-2026 EN BUDGET SEIZOEN 2026-2027</t>
  </si>
  <si>
    <t>DE DUBBELAAR</t>
  </si>
  <si>
    <t>Werkelijk 2024-2025</t>
  </si>
  <si>
    <t>Budget 2025-2026</t>
  </si>
  <si>
    <t>Werkelijk 2025- 2026</t>
  </si>
  <si>
    <t>Budget 2026-2027</t>
  </si>
  <si>
    <t>Werkelijk 2025-2026</t>
  </si>
  <si>
    <t>INKOMSTEN</t>
  </si>
  <si>
    <t>UITGAVEN</t>
  </si>
  <si>
    <t>Contributies</t>
  </si>
  <si>
    <t>Clubhuis</t>
  </si>
  <si>
    <t>Rente</t>
  </si>
  <si>
    <t>Technische cie</t>
  </si>
  <si>
    <t>Evenementen cie</t>
  </si>
  <si>
    <t>Secretariaat/bestuur</t>
  </si>
  <si>
    <t>Barbediening</t>
  </si>
  <si>
    <t>Donaties TV</t>
  </si>
  <si>
    <t>Totaal inkomsten</t>
  </si>
  <si>
    <t>Totaal uitgaven</t>
  </si>
  <si>
    <t>Lustrumfonds</t>
  </si>
  <si>
    <t>Computerfonds</t>
  </si>
  <si>
    <t>Totaal reserveringen</t>
  </si>
  <si>
    <t>Winst/Verlies</t>
  </si>
  <si>
    <t>Totaal</t>
  </si>
  <si>
    <t>Werkelijk</t>
  </si>
  <si>
    <t>Budget</t>
  </si>
  <si>
    <t>Bank</t>
  </si>
  <si>
    <t>Eigen vermogen</t>
  </si>
  <si>
    <t>Rek crt ING</t>
  </si>
  <si>
    <t>Reserveringen</t>
  </si>
  <si>
    <t>Idem sparen</t>
  </si>
  <si>
    <t xml:space="preserve">    Computerfonds</t>
  </si>
  <si>
    <t xml:space="preserve">     Lustrum fonds</t>
  </si>
  <si>
    <t>Totaal activa</t>
  </si>
  <si>
    <t>Totaal 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</si>
</sst>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€&quot;\ #,##0.00;[Red]&quot;€&quot;\ \-#,##0.00"/>
    <numFmt numFmtId="164" formatCode="[$€-413]&quot; &quot;#,##0"/>
    <numFmt numFmtId="165" formatCode="[$€-413]&quot; &quot;#,##0.00"/>
    <numFmt numFmtId="166" formatCode="[$-413]General"/>
    <numFmt numFmtId="167" formatCode="#,##0.00&quot; &quot;;&quot; -&quot;#,##0.00&quot; &quot;;&quot; -&quot;#&quot; &quot;;@&quot; &quot;"/>
    <numFmt numFmtId="168" formatCode="#,##0.00&quot; &quot;;#,##0.00&quot;-&quot;;&quot; -&quot;#&quot; &quot;;@&quot; &quot;"/>
    <numFmt numFmtId="169" formatCode="d\-mmm\-yy;@"/>
    <numFmt numFmtId="170" formatCode="#,##0&quot; &quot;;#,##0&quot;-&quot;;&quot; -&quot;#&quot; &quot;;@&quot; &quot;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B05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166" fontId="7" fillId="0" borderId="0" applyBorder="0" applyProtection="0"/>
    <xf numFmtId="167" fontId="7" fillId="0" borderId="0" applyBorder="0" applyProtection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7" xfId="0" applyFont="1" applyBorder="1"/>
    <xf numFmtId="8" fontId="5" fillId="2" borderId="8" xfId="0" applyNumberFormat="1" applyFont="1" applyFill="1" applyBorder="1"/>
    <xf numFmtId="0" fontId="5" fillId="0" borderId="9" xfId="0" applyFont="1" applyBorder="1"/>
    <xf numFmtId="8" fontId="5" fillId="3" borderId="10" xfId="0" applyNumberFormat="1" applyFont="1" applyFill="1" applyBorder="1"/>
    <xf numFmtId="0" fontId="4" fillId="0" borderId="0" xfId="0" applyFont="1"/>
    <xf numFmtId="164" fontId="5" fillId="2" borderId="7" xfId="0" applyNumberFormat="1" applyFont="1" applyFill="1" applyBorder="1"/>
    <xf numFmtId="164" fontId="5" fillId="0" borderId="11" xfId="0" applyNumberFormat="1" applyFont="1" applyBorder="1"/>
    <xf numFmtId="164" fontId="5" fillId="2" borderId="11" xfId="0" applyNumberFormat="1" applyFont="1" applyFill="1" applyBorder="1"/>
    <xf numFmtId="164" fontId="6" fillId="2" borderId="7" xfId="0" applyNumberFormat="1" applyFont="1" applyFill="1" applyBorder="1"/>
    <xf numFmtId="164" fontId="6" fillId="0" borderId="11" xfId="0" applyNumberFormat="1" applyFont="1" applyBorder="1"/>
    <xf numFmtId="164" fontId="6" fillId="2" borderId="11" xfId="0" applyNumberFormat="1" applyFont="1" applyFill="1" applyBorder="1"/>
    <xf numFmtId="164" fontId="4" fillId="2" borderId="7" xfId="0" applyNumberFormat="1" applyFont="1" applyFill="1" applyBorder="1"/>
    <xf numFmtId="164" fontId="4" fillId="0" borderId="11" xfId="0" applyNumberFormat="1" applyFont="1" applyBorder="1"/>
    <xf numFmtId="164" fontId="4" fillId="2" borderId="11" xfId="0" applyNumberFormat="1" applyFont="1" applyFill="1" applyBorder="1"/>
    <xf numFmtId="166" fontId="4" fillId="0" borderId="0" xfId="1" applyFont="1" applyAlignment="1">
      <alignment horizontal="left"/>
    </xf>
    <xf numFmtId="166" fontId="6" fillId="0" borderId="0" xfId="1" applyFont="1" applyAlignment="1">
      <alignment horizontal="left"/>
    </xf>
    <xf numFmtId="166" fontId="6" fillId="3" borderId="0" xfId="1" applyFont="1" applyFill="1" applyAlignment="1">
      <alignment horizontal="left"/>
    </xf>
    <xf numFmtId="168" fontId="6" fillId="0" borderId="0" xfId="2" applyNumberFormat="1" applyFont="1" applyAlignment="1">
      <alignment horizontal="left"/>
    </xf>
    <xf numFmtId="168" fontId="6" fillId="0" borderId="19" xfId="2" applyNumberFormat="1" applyFont="1" applyBorder="1" applyAlignment="1">
      <alignment horizontal="left"/>
    </xf>
    <xf numFmtId="166" fontId="6" fillId="0" borderId="0" xfId="1" applyFont="1" applyBorder="1" applyAlignment="1">
      <alignment horizontal="left"/>
    </xf>
    <xf numFmtId="166" fontId="6" fillId="0" borderId="20" xfId="1" applyFont="1" applyBorder="1" applyAlignment="1">
      <alignment horizontal="left"/>
    </xf>
    <xf numFmtId="166" fontId="4" fillId="2" borderId="21" xfId="1" applyFont="1" applyFill="1" applyBorder="1" applyAlignment="1">
      <alignment horizontal="left"/>
    </xf>
    <xf numFmtId="166" fontId="4" fillId="0" borderId="20" xfId="1" applyFont="1" applyBorder="1" applyAlignment="1">
      <alignment horizontal="left"/>
    </xf>
    <xf numFmtId="166" fontId="4" fillId="3" borderId="22" xfId="1" applyFont="1" applyFill="1" applyBorder="1" applyAlignment="1">
      <alignment horizontal="left"/>
    </xf>
    <xf numFmtId="166" fontId="4" fillId="0" borderId="23" xfId="1" applyFont="1" applyBorder="1" applyAlignment="1">
      <alignment horizontal="left"/>
    </xf>
    <xf numFmtId="166" fontId="4" fillId="2" borderId="24" xfId="1" applyFont="1" applyFill="1" applyBorder="1" applyAlignment="1">
      <alignment horizontal="left"/>
    </xf>
    <xf numFmtId="166" fontId="4" fillId="2" borderId="20" xfId="1" applyFont="1" applyFill="1" applyBorder="1" applyAlignment="1">
      <alignment horizontal="left"/>
    </xf>
    <xf numFmtId="166" fontId="6" fillId="0" borderId="25" xfId="1" applyFont="1" applyBorder="1" applyAlignment="1">
      <alignment horizontal="left"/>
    </xf>
    <xf numFmtId="169" fontId="4" fillId="2" borderId="26" xfId="1" applyNumberFormat="1" applyFont="1" applyFill="1" applyBorder="1" applyAlignment="1">
      <alignment horizontal="left"/>
    </xf>
    <xf numFmtId="169" fontId="4" fillId="0" borderId="27" xfId="1" applyNumberFormat="1" applyFont="1" applyBorder="1" applyAlignment="1">
      <alignment horizontal="left"/>
    </xf>
    <xf numFmtId="169" fontId="4" fillId="3" borderId="28" xfId="1" applyNumberFormat="1" applyFont="1" applyFill="1" applyBorder="1" applyAlignment="1">
      <alignment horizontal="left"/>
    </xf>
    <xf numFmtId="166" fontId="4" fillId="0" borderId="29" xfId="1" applyFont="1" applyBorder="1" applyAlignment="1">
      <alignment horizontal="left"/>
    </xf>
    <xf numFmtId="169" fontId="4" fillId="2" borderId="30" xfId="1" applyNumberFormat="1" applyFont="1" applyFill="1" applyBorder="1" applyAlignment="1">
      <alignment horizontal="left"/>
    </xf>
    <xf numFmtId="169" fontId="4" fillId="2" borderId="27" xfId="1" applyNumberFormat="1" applyFont="1" applyFill="1" applyBorder="1" applyAlignment="1">
      <alignment horizontal="left"/>
    </xf>
    <xf numFmtId="166" fontId="6" fillId="0" borderId="31" xfId="1" applyFont="1" applyBorder="1" applyAlignment="1">
      <alignment horizontal="left"/>
    </xf>
    <xf numFmtId="166" fontId="6" fillId="2" borderId="32" xfId="1" applyFont="1" applyFill="1" applyBorder="1" applyAlignment="1">
      <alignment horizontal="left"/>
    </xf>
    <xf numFmtId="166" fontId="6" fillId="0" borderId="33" xfId="1" applyFont="1" applyBorder="1" applyAlignment="1">
      <alignment horizontal="left"/>
    </xf>
    <xf numFmtId="166" fontId="6" fillId="3" borderId="33" xfId="1" applyFont="1" applyFill="1" applyBorder="1" applyAlignment="1">
      <alignment horizontal="left"/>
    </xf>
    <xf numFmtId="170" fontId="6" fillId="2" borderId="31" xfId="1" applyNumberFormat="1" applyFont="1" applyFill="1" applyBorder="1" applyAlignment="1">
      <alignment horizontal="left"/>
    </xf>
    <xf numFmtId="166" fontId="6" fillId="0" borderId="34" xfId="1" applyFont="1" applyBorder="1" applyAlignment="1">
      <alignment horizontal="left"/>
    </xf>
    <xf numFmtId="170" fontId="6" fillId="2" borderId="34" xfId="1" applyNumberFormat="1" applyFont="1" applyFill="1" applyBorder="1" applyAlignment="1">
      <alignment horizontal="left"/>
    </xf>
    <xf numFmtId="170" fontId="6" fillId="2" borderId="35" xfId="2" applyNumberFormat="1" applyFont="1" applyFill="1" applyBorder="1" applyAlignment="1">
      <alignment horizontal="left"/>
    </xf>
    <xf numFmtId="170" fontId="6" fillId="0" borderId="34" xfId="2" applyNumberFormat="1" applyFont="1" applyBorder="1" applyAlignment="1">
      <alignment horizontal="left"/>
    </xf>
    <xf numFmtId="170" fontId="6" fillId="3" borderId="34" xfId="2" applyNumberFormat="1" applyFont="1" applyFill="1" applyBorder="1" applyAlignment="1">
      <alignment horizontal="left"/>
    </xf>
    <xf numFmtId="168" fontId="4" fillId="0" borderId="0" xfId="2" applyNumberFormat="1" applyFont="1" applyBorder="1" applyAlignment="1">
      <alignment horizontal="left"/>
    </xf>
    <xf numFmtId="170" fontId="4" fillId="2" borderId="31" xfId="2" applyNumberFormat="1" applyFont="1" applyFill="1" applyBorder="1" applyAlignment="1">
      <alignment horizontal="left"/>
    </xf>
    <xf numFmtId="170" fontId="8" fillId="0" borderId="34" xfId="2" applyNumberFormat="1" applyFont="1" applyBorder="1" applyAlignment="1">
      <alignment horizontal="left"/>
    </xf>
    <xf numFmtId="170" fontId="4" fillId="2" borderId="34" xfId="2" applyNumberFormat="1" applyFont="1" applyFill="1" applyBorder="1" applyAlignment="1">
      <alignment horizontal="left"/>
    </xf>
    <xf numFmtId="170" fontId="9" fillId="2" borderId="35" xfId="2" applyNumberFormat="1" applyFont="1" applyFill="1" applyBorder="1" applyAlignment="1">
      <alignment horizontal="left"/>
    </xf>
    <xf numFmtId="170" fontId="9" fillId="0" borderId="34" xfId="2" applyNumberFormat="1" applyFont="1" applyBorder="1" applyAlignment="1">
      <alignment horizontal="left"/>
    </xf>
    <xf numFmtId="170" fontId="9" fillId="3" borderId="34" xfId="2" applyNumberFormat="1" applyFont="1" applyFill="1" applyBorder="1" applyAlignment="1">
      <alignment horizontal="left"/>
    </xf>
    <xf numFmtId="168" fontId="6" fillId="0" borderId="0" xfId="2" applyNumberFormat="1" applyFont="1" applyBorder="1"/>
    <xf numFmtId="170" fontId="6" fillId="2" borderId="31" xfId="2" applyNumberFormat="1" applyFont="1" applyFill="1" applyBorder="1" applyAlignment="1">
      <alignment horizontal="left"/>
    </xf>
    <xf numFmtId="170" fontId="6" fillId="2" borderId="34" xfId="2" applyNumberFormat="1" applyFont="1" applyFill="1" applyBorder="1" applyAlignment="1">
      <alignment horizontal="left"/>
    </xf>
    <xf numFmtId="168" fontId="6" fillId="0" borderId="0" xfId="2" applyNumberFormat="1" applyFont="1" applyBorder="1" applyAlignment="1">
      <alignment horizontal="left"/>
    </xf>
    <xf numFmtId="170" fontId="6" fillId="2" borderId="7" xfId="2" applyNumberFormat="1" applyFont="1" applyFill="1" applyBorder="1" applyAlignment="1">
      <alignment horizontal="left"/>
    </xf>
    <xf numFmtId="170" fontId="8" fillId="0" borderId="11" xfId="2" applyNumberFormat="1" applyFont="1" applyBorder="1" applyAlignment="1">
      <alignment horizontal="left"/>
    </xf>
    <xf numFmtId="170" fontId="6" fillId="3" borderId="11" xfId="2" applyNumberFormat="1" applyFont="1" applyFill="1" applyBorder="1" applyAlignment="1">
      <alignment horizontal="left"/>
    </xf>
    <xf numFmtId="168" fontId="6" fillId="0" borderId="36" xfId="2" applyNumberFormat="1" applyFont="1" applyBorder="1" applyAlignment="1">
      <alignment horizontal="left"/>
    </xf>
    <xf numFmtId="170" fontId="6" fillId="2" borderId="30" xfId="2" applyNumberFormat="1" applyFont="1" applyFill="1" applyBorder="1" applyAlignment="1">
      <alignment horizontal="left"/>
    </xf>
    <xf numFmtId="170" fontId="6" fillId="0" borderId="27" xfId="2" applyNumberFormat="1" applyFont="1" applyBorder="1" applyAlignment="1">
      <alignment horizontal="left"/>
    </xf>
    <xf numFmtId="170" fontId="6" fillId="2" borderId="27" xfId="2" applyNumberFormat="1" applyFont="1" applyFill="1" applyBorder="1" applyAlignment="1">
      <alignment horizontal="left"/>
    </xf>
    <xf numFmtId="170" fontId="4" fillId="2" borderId="37" xfId="2" applyNumberFormat="1" applyFont="1" applyFill="1" applyBorder="1" applyAlignment="1">
      <alignment horizontal="left"/>
    </xf>
    <xf numFmtId="170" fontId="4" fillId="0" borderId="34" xfId="2" applyNumberFormat="1" applyFont="1" applyBorder="1" applyAlignment="1">
      <alignment horizontal="left"/>
    </xf>
    <xf numFmtId="170" fontId="4" fillId="2" borderId="38" xfId="2" applyNumberFormat="1" applyFont="1" applyFill="1" applyBorder="1" applyAlignment="1">
      <alignment horizontal="left"/>
    </xf>
    <xf numFmtId="170" fontId="4" fillId="2" borderId="35" xfId="2" applyNumberFormat="1" applyFont="1" applyFill="1" applyBorder="1" applyAlignment="1">
      <alignment horizontal="left"/>
    </xf>
    <xf numFmtId="170" fontId="4" fillId="3" borderId="34" xfId="2" applyNumberFormat="1" applyFont="1" applyFill="1" applyBorder="1" applyAlignment="1">
      <alignment horizontal="left"/>
    </xf>
    <xf numFmtId="168" fontId="10" fillId="0" borderId="0" xfId="2" applyNumberFormat="1" applyFont="1" applyBorder="1" applyAlignment="1">
      <alignment horizontal="left"/>
    </xf>
    <xf numFmtId="170" fontId="6" fillId="2" borderId="39" xfId="2" applyNumberFormat="1" applyFont="1" applyFill="1" applyBorder="1" applyAlignment="1">
      <alignment horizontal="left"/>
    </xf>
    <xf numFmtId="170" fontId="6" fillId="2" borderId="11" xfId="2" applyNumberFormat="1" applyFont="1" applyFill="1" applyBorder="1" applyAlignment="1">
      <alignment horizontal="left"/>
    </xf>
    <xf numFmtId="166" fontId="6" fillId="0" borderId="30" xfId="1" applyFont="1" applyBorder="1" applyAlignment="1">
      <alignment horizontal="left"/>
    </xf>
    <xf numFmtId="170" fontId="6" fillId="2" borderId="25" xfId="2" applyNumberFormat="1" applyFont="1" applyFill="1" applyBorder="1" applyAlignment="1">
      <alignment horizontal="left"/>
    </xf>
    <xf numFmtId="170" fontId="6" fillId="3" borderId="27" xfId="2" applyNumberFormat="1" applyFont="1" applyFill="1" applyBorder="1" applyAlignment="1">
      <alignment horizontal="left"/>
    </xf>
    <xf numFmtId="166" fontId="6" fillId="0" borderId="29" xfId="1" applyFont="1" applyBorder="1" applyAlignment="1">
      <alignment horizontal="left"/>
    </xf>
    <xf numFmtId="170" fontId="6" fillId="0" borderId="27" xfId="1" applyNumberFormat="1" applyFont="1" applyBorder="1" applyAlignment="1">
      <alignment horizontal="left"/>
    </xf>
    <xf numFmtId="166" fontId="4" fillId="0" borderId="40" xfId="1" applyFont="1" applyBorder="1" applyAlignment="1">
      <alignment horizontal="left"/>
    </xf>
    <xf numFmtId="170" fontId="4" fillId="2" borderId="41" xfId="2" applyNumberFormat="1" applyFont="1" applyFill="1" applyBorder="1" applyAlignment="1">
      <alignment horizontal="left"/>
    </xf>
    <xf numFmtId="170" fontId="8" fillId="0" borderId="41" xfId="2" applyNumberFormat="1" applyFont="1" applyBorder="1" applyAlignment="1">
      <alignment horizontal="left"/>
    </xf>
    <xf numFmtId="170" fontId="4" fillId="3" borderId="42" xfId="2" applyNumberFormat="1" applyFont="1" applyFill="1" applyBorder="1" applyAlignment="1">
      <alignment horizontal="left"/>
    </xf>
    <xf numFmtId="168" fontId="4" fillId="0" borderId="43" xfId="2" applyNumberFormat="1" applyFont="1" applyBorder="1" applyAlignment="1">
      <alignment horizontal="left"/>
    </xf>
    <xf numFmtId="170" fontId="4" fillId="2" borderId="43" xfId="2" applyNumberFormat="1" applyFont="1" applyFill="1" applyBorder="1" applyAlignment="1">
      <alignment horizontal="left"/>
    </xf>
    <xf numFmtId="170" fontId="8" fillId="0" borderId="44" xfId="2" applyNumberFormat="1" applyFont="1" applyBorder="1" applyAlignment="1">
      <alignment horizontal="left"/>
    </xf>
    <xf numFmtId="170" fontId="4" fillId="2" borderId="45" xfId="2" applyNumberFormat="1" applyFont="1" applyFill="1" applyBorder="1" applyAlignment="1">
      <alignment horizontal="left"/>
    </xf>
    <xf numFmtId="0" fontId="11" fillId="0" borderId="7" xfId="0" applyFont="1" applyBorder="1" applyAlignment="1">
      <alignment horizontal="left"/>
    </xf>
    <xf numFmtId="164" fontId="11" fillId="2" borderId="8" xfId="0" applyNumberFormat="1" applyFont="1" applyFill="1" applyBorder="1"/>
    <xf numFmtId="164" fontId="11" fillId="0" borderId="9" xfId="0" applyNumberFormat="1" applyFont="1" applyBorder="1"/>
    <xf numFmtId="164" fontId="11" fillId="3" borderId="10" xfId="0" applyNumberFormat="1" applyFont="1" applyFill="1" applyBorder="1"/>
    <xf numFmtId="0" fontId="11" fillId="0" borderId="0" xfId="0" applyFont="1"/>
    <xf numFmtId="164" fontId="11" fillId="2" borderId="7" xfId="0" applyNumberFormat="1" applyFont="1" applyFill="1" applyBorder="1"/>
    <xf numFmtId="164" fontId="11" fillId="0" borderId="11" xfId="0" applyNumberFormat="1" applyFont="1" applyBorder="1"/>
    <xf numFmtId="164" fontId="11" fillId="2" borderId="11" xfId="0" applyNumberFormat="1" applyFont="1" applyFill="1" applyBorder="1"/>
    <xf numFmtId="164" fontId="12" fillId="2" borderId="8" xfId="0" applyNumberFormat="1" applyFont="1" applyFill="1" applyBorder="1"/>
    <xf numFmtId="164" fontId="12" fillId="0" borderId="9" xfId="0" applyNumberFormat="1" applyFont="1" applyBorder="1"/>
    <xf numFmtId="164" fontId="12" fillId="3" borderId="10" xfId="0" applyNumberFormat="1" applyFont="1" applyFill="1" applyBorder="1"/>
    <xf numFmtId="0" fontId="11" fillId="0" borderId="7" xfId="0" applyFont="1" applyBorder="1"/>
    <xf numFmtId="0" fontId="12" fillId="0" borderId="6" xfId="0" applyFont="1" applyBorder="1" applyAlignment="1">
      <alignment horizontal="left"/>
    </xf>
    <xf numFmtId="164" fontId="12" fillId="2" borderId="2" xfId="0" applyNumberFormat="1" applyFont="1" applyFill="1" applyBorder="1"/>
    <xf numFmtId="164" fontId="12" fillId="0" borderId="3" xfId="0" applyNumberFormat="1" applyFont="1" applyBorder="1"/>
    <xf numFmtId="164" fontId="12" fillId="3" borderId="4" xfId="0" applyNumberFormat="1" applyFont="1" applyFill="1" applyBorder="1"/>
    <xf numFmtId="0" fontId="12" fillId="0" borderId="12" xfId="0" applyFont="1" applyBorder="1"/>
    <xf numFmtId="164" fontId="12" fillId="2" borderId="6" xfId="0" applyNumberFormat="1" applyFont="1" applyFill="1" applyBorder="1"/>
    <xf numFmtId="164" fontId="12" fillId="0" borderId="1" xfId="0" applyNumberFormat="1" applyFont="1" applyBorder="1"/>
    <xf numFmtId="164" fontId="12" fillId="2" borderId="1" xfId="0" applyNumberFormat="1" applyFont="1" applyFill="1" applyBorder="1"/>
    <xf numFmtId="0" fontId="12" fillId="0" borderId="0" xfId="0" applyFont="1"/>
    <xf numFmtId="164" fontId="12" fillId="2" borderId="7" xfId="0" applyNumberFormat="1" applyFont="1" applyFill="1" applyBorder="1"/>
    <xf numFmtId="164" fontId="12" fillId="0" borderId="11" xfId="0" applyNumberFormat="1" applyFont="1" applyBorder="1"/>
    <xf numFmtId="164" fontId="12" fillId="2" borderId="11" xfId="0" applyNumberFormat="1" applyFont="1" applyFill="1" applyBorder="1"/>
    <xf numFmtId="0" fontId="12" fillId="0" borderId="6" xfId="0" applyFont="1" applyBorder="1"/>
    <xf numFmtId="164" fontId="12" fillId="2" borderId="13" xfId="0" applyNumberFormat="1" applyFont="1" applyFill="1" applyBorder="1"/>
    <xf numFmtId="164" fontId="12" fillId="0" borderId="14" xfId="0" applyNumberFormat="1" applyFont="1" applyBorder="1"/>
    <xf numFmtId="164" fontId="12" fillId="3" borderId="15" xfId="0" applyNumberFormat="1" applyFont="1" applyFill="1" applyBorder="1"/>
    <xf numFmtId="165" fontId="12" fillId="0" borderId="16" xfId="0" applyNumberFormat="1" applyFont="1" applyBorder="1"/>
    <xf numFmtId="164" fontId="12" fillId="2" borderId="17" xfId="0" applyNumberFormat="1" applyFont="1" applyFill="1" applyBorder="1"/>
    <xf numFmtId="164" fontId="12" fillId="2" borderId="18" xfId="0" applyNumberFormat="1" applyFont="1" applyFill="1" applyBorder="1"/>
    <xf numFmtId="0" fontId="13" fillId="0" borderId="0" xfId="0" applyFont="1"/>
  </cellXfs>
  <cellStyles count="3">
    <cellStyle name="Excel Built-in Comma" xfId="2" xr:uid="{E80FE110-F2FC-411E-8659-BD368B137357}"/>
    <cellStyle name="Excel Built-in Normal" xfId="1" xr:uid="{D62B2153-FF2F-41D4-A3D7-84B7E7013E3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430B-3C1C-4DBC-ABD0-C4F27634D847}">
  <dimension ref="B2:K30"/>
  <sheetViews>
    <sheetView tabSelected="1" workbookViewId="0">
      <selection activeCell="F17" sqref="F17"/>
    </sheetView>
  </sheetViews>
  <sheetFormatPr defaultRowHeight="14.4" x14ac:dyDescent="0.3"/>
  <cols>
    <col min="2" max="2" width="14.33203125" bestFit="1" customWidth="1"/>
    <col min="3" max="6" width="8.88671875" customWidth="1"/>
    <col min="7" max="7" width="17.88671875" bestFit="1" customWidth="1"/>
    <col min="8" max="11" width="8.88671875" customWidth="1"/>
  </cols>
  <sheetData>
    <row r="2" spans="2:11" ht="15.6" x14ac:dyDescent="0.3">
      <c r="B2" s="1"/>
      <c r="C2" s="125" t="s">
        <v>0</v>
      </c>
      <c r="D2" s="125"/>
      <c r="E2" s="125"/>
      <c r="F2" s="125"/>
      <c r="G2" s="125"/>
      <c r="H2" s="125"/>
      <c r="I2" s="125"/>
    </row>
    <row r="3" spans="2:11" ht="15.6" x14ac:dyDescent="0.3">
      <c r="B3" s="1"/>
      <c r="C3" s="1"/>
      <c r="D3" s="1"/>
      <c r="E3" s="2" t="s">
        <v>1</v>
      </c>
      <c r="F3" s="2"/>
      <c r="G3" s="1"/>
      <c r="H3" s="1"/>
      <c r="I3" s="1"/>
    </row>
    <row r="4" spans="2:11" ht="41.4" x14ac:dyDescent="0.3">
      <c r="B4" s="3"/>
      <c r="C4" s="4" t="s">
        <v>2</v>
      </c>
      <c r="D4" s="5" t="s">
        <v>3</v>
      </c>
      <c r="E4" s="4" t="s">
        <v>4</v>
      </c>
      <c r="F4" s="6" t="s">
        <v>5</v>
      </c>
      <c r="G4" s="7"/>
      <c r="H4" s="8" t="s">
        <v>2</v>
      </c>
      <c r="I4" s="9" t="s">
        <v>3</v>
      </c>
      <c r="J4" s="10" t="s">
        <v>6</v>
      </c>
      <c r="K4" s="9" t="s">
        <v>5</v>
      </c>
    </row>
    <row r="5" spans="2:11" x14ac:dyDescent="0.3">
      <c r="B5" s="11" t="s">
        <v>7</v>
      </c>
      <c r="C5" s="12"/>
      <c r="D5" s="13"/>
      <c r="E5" s="12"/>
      <c r="F5" s="14"/>
      <c r="G5" s="15" t="s">
        <v>8</v>
      </c>
      <c r="H5" s="16"/>
      <c r="I5" s="17"/>
      <c r="J5" s="18"/>
      <c r="K5" s="17"/>
    </row>
    <row r="6" spans="2:11" x14ac:dyDescent="0.3">
      <c r="B6" s="94" t="s">
        <v>9</v>
      </c>
      <c r="C6" s="95">
        <v>5085</v>
      </c>
      <c r="D6" s="96">
        <v>5115</v>
      </c>
      <c r="E6" s="95">
        <v>5190</v>
      </c>
      <c r="F6" s="97">
        <f>85*65</f>
        <v>5525</v>
      </c>
      <c r="G6" s="98" t="s">
        <v>10</v>
      </c>
      <c r="H6" s="99">
        <v>675</v>
      </c>
      <c r="I6" s="100">
        <v>675</v>
      </c>
      <c r="J6" s="101">
        <v>625</v>
      </c>
      <c r="K6" s="100">
        <v>675</v>
      </c>
    </row>
    <row r="7" spans="2:11" x14ac:dyDescent="0.3">
      <c r="B7" s="94" t="s">
        <v>11</v>
      </c>
      <c r="C7" s="95">
        <v>121</v>
      </c>
      <c r="D7" s="96">
        <v>100</v>
      </c>
      <c r="E7" s="95">
        <v>115</v>
      </c>
      <c r="F7" s="97">
        <v>120</v>
      </c>
      <c r="G7" s="98" t="s">
        <v>12</v>
      </c>
      <c r="H7" s="99">
        <v>365</v>
      </c>
      <c r="I7" s="100">
        <v>400</v>
      </c>
      <c r="J7" s="101">
        <v>669</v>
      </c>
      <c r="K7" s="100">
        <v>700</v>
      </c>
    </row>
    <row r="8" spans="2:11" x14ac:dyDescent="0.3">
      <c r="B8" s="94"/>
      <c r="C8" s="102"/>
      <c r="D8" s="103"/>
      <c r="E8" s="102"/>
      <c r="F8" s="104"/>
      <c r="G8" s="98" t="s">
        <v>13</v>
      </c>
      <c r="H8" s="99">
        <v>1602</v>
      </c>
      <c r="I8" s="100">
        <v>1600</v>
      </c>
      <c r="J8" s="101">
        <v>1217</v>
      </c>
      <c r="K8" s="100">
        <v>1400</v>
      </c>
    </row>
    <row r="9" spans="2:11" x14ac:dyDescent="0.3">
      <c r="B9" s="105"/>
      <c r="C9" s="95"/>
      <c r="D9" s="96"/>
      <c r="E9" s="95"/>
      <c r="F9" s="97"/>
      <c r="G9" s="98" t="s">
        <v>14</v>
      </c>
      <c r="H9" s="99">
        <v>1057</v>
      </c>
      <c r="I9" s="100">
        <v>800</v>
      </c>
      <c r="J9" s="101">
        <v>920</v>
      </c>
      <c r="K9" s="100">
        <v>900</v>
      </c>
    </row>
    <row r="10" spans="2:11" x14ac:dyDescent="0.3">
      <c r="B10" s="105"/>
      <c r="C10" s="95"/>
      <c r="D10" s="96"/>
      <c r="E10" s="95"/>
      <c r="F10" s="97"/>
      <c r="G10" s="98" t="s">
        <v>15</v>
      </c>
      <c r="H10" s="99">
        <v>1400</v>
      </c>
      <c r="I10" s="100">
        <v>1400</v>
      </c>
      <c r="J10" s="101">
        <v>1020</v>
      </c>
      <c r="K10" s="100">
        <f>28*60</f>
        <v>1680</v>
      </c>
    </row>
    <row r="11" spans="2:11" x14ac:dyDescent="0.3">
      <c r="B11" s="105" t="s">
        <v>16</v>
      </c>
      <c r="C11" s="95"/>
      <c r="D11" s="96"/>
      <c r="E11" s="95">
        <v>3735</v>
      </c>
      <c r="F11" s="97">
        <f>73*40</f>
        <v>2920</v>
      </c>
      <c r="G11" s="98" t="s">
        <v>16</v>
      </c>
      <c r="H11" s="99"/>
      <c r="I11" s="100"/>
      <c r="J11" s="101">
        <v>3240</v>
      </c>
      <c r="K11" s="100">
        <f>73*40</f>
        <v>2920</v>
      </c>
    </row>
    <row r="12" spans="2:11" x14ac:dyDescent="0.3">
      <c r="B12" s="11"/>
      <c r="C12" s="95"/>
      <c r="D12" s="96"/>
      <c r="E12" s="95"/>
      <c r="F12" s="97"/>
      <c r="G12" s="98"/>
      <c r="H12" s="99"/>
      <c r="I12" s="100"/>
      <c r="J12" s="101"/>
      <c r="K12" s="100"/>
    </row>
    <row r="13" spans="2:11" x14ac:dyDescent="0.3">
      <c r="B13" s="106" t="s">
        <v>17</v>
      </c>
      <c r="C13" s="107">
        <f>SUM(C6:C12)</f>
        <v>5206</v>
      </c>
      <c r="D13" s="108">
        <f>SUM(D6:D12)</f>
        <v>5215</v>
      </c>
      <c r="E13" s="107">
        <f>SUM(E6:E12)</f>
        <v>9040</v>
      </c>
      <c r="F13" s="109">
        <f>SUM(F6:F12)</f>
        <v>8565</v>
      </c>
      <c r="G13" s="110" t="s">
        <v>18</v>
      </c>
      <c r="H13" s="111">
        <f>SUM(H6:H12)</f>
        <v>5099</v>
      </c>
      <c r="I13" s="112">
        <f>SUM(I6:I12)</f>
        <v>4875</v>
      </c>
      <c r="J13" s="113">
        <f>SUM(J6:J12)</f>
        <v>7691</v>
      </c>
      <c r="K13" s="112">
        <f>SUM(K6:K12)</f>
        <v>8275</v>
      </c>
    </row>
    <row r="14" spans="2:11" x14ac:dyDescent="0.3">
      <c r="B14" s="105"/>
      <c r="C14" s="95"/>
      <c r="D14" s="96"/>
      <c r="E14" s="95"/>
      <c r="F14" s="97"/>
      <c r="G14" s="98" t="s">
        <v>19</v>
      </c>
      <c r="H14" s="99">
        <v>500</v>
      </c>
      <c r="I14" s="100">
        <v>500</v>
      </c>
      <c r="J14" s="101">
        <v>500</v>
      </c>
      <c r="K14" s="100">
        <v>500</v>
      </c>
    </row>
    <row r="15" spans="2:11" x14ac:dyDescent="0.3">
      <c r="B15" s="105"/>
      <c r="C15" s="95"/>
      <c r="D15" s="96"/>
      <c r="E15" s="95"/>
      <c r="F15" s="97"/>
      <c r="G15" s="98" t="s">
        <v>20</v>
      </c>
      <c r="H15" s="19">
        <v>99</v>
      </c>
      <c r="I15" s="20">
        <v>250</v>
      </c>
      <c r="J15" s="21">
        <v>250</v>
      </c>
      <c r="K15" s="20">
        <v>0</v>
      </c>
    </row>
    <row r="16" spans="2:11" x14ac:dyDescent="0.3">
      <c r="B16" s="105"/>
      <c r="C16" s="95"/>
      <c r="D16" s="96"/>
      <c r="E16" s="95"/>
      <c r="F16" s="97"/>
      <c r="G16" s="114" t="s">
        <v>21</v>
      </c>
      <c r="H16" s="115">
        <v>599</v>
      </c>
      <c r="I16" s="116">
        <v>750</v>
      </c>
      <c r="J16" s="117">
        <v>750</v>
      </c>
      <c r="K16" s="116">
        <v>500</v>
      </c>
    </row>
    <row r="17" spans="2:11" x14ac:dyDescent="0.3">
      <c r="B17" s="105"/>
      <c r="C17" s="95"/>
      <c r="D17" s="96"/>
      <c r="E17" s="95"/>
      <c r="F17" s="97"/>
      <c r="G17" s="98" t="s">
        <v>22</v>
      </c>
      <c r="H17" s="22">
        <f>C18-H13-H16</f>
        <v>-492</v>
      </c>
      <c r="I17" s="23">
        <f>D13-I13-I16</f>
        <v>-410</v>
      </c>
      <c r="J17" s="24">
        <f>E18-J13-J16</f>
        <v>599</v>
      </c>
      <c r="K17" s="23">
        <f>F18-K13-K16</f>
        <v>-210</v>
      </c>
    </row>
    <row r="18" spans="2:11" ht="15" thickBot="1" x14ac:dyDescent="0.35">
      <c r="B18" s="118" t="s">
        <v>23</v>
      </c>
      <c r="C18" s="119">
        <f>C13</f>
        <v>5206</v>
      </c>
      <c r="D18" s="120">
        <f>D13</f>
        <v>5215</v>
      </c>
      <c r="E18" s="119">
        <f>E13</f>
        <v>9040</v>
      </c>
      <c r="F18" s="121">
        <f>F13</f>
        <v>8565</v>
      </c>
      <c r="G18" s="122" t="s">
        <v>23</v>
      </c>
      <c r="H18" s="123">
        <f>H13+H16+H17</f>
        <v>5206</v>
      </c>
      <c r="I18" s="112">
        <f>I13+I16+I17</f>
        <v>5215</v>
      </c>
      <c r="J18" s="124">
        <f>J13+J16+J17</f>
        <v>9040</v>
      </c>
      <c r="K18" s="112">
        <f>K13+K16+K17</f>
        <v>8565</v>
      </c>
    </row>
    <row r="19" spans="2:11" x14ac:dyDescent="0.3">
      <c r="B19" s="25"/>
      <c r="C19" s="26"/>
      <c r="D19" s="25"/>
      <c r="E19" s="26"/>
      <c r="F19" s="27"/>
      <c r="G19" s="25"/>
      <c r="H19" s="28"/>
      <c r="I19" s="28"/>
      <c r="J19" s="29"/>
      <c r="K19" s="28"/>
    </row>
    <row r="20" spans="2:11" x14ac:dyDescent="0.3">
      <c r="B20" s="31"/>
      <c r="C20" s="32" t="s">
        <v>24</v>
      </c>
      <c r="D20" s="33" t="s">
        <v>25</v>
      </c>
      <c r="E20" s="32" t="s">
        <v>24</v>
      </c>
      <c r="F20" s="34" t="s">
        <v>25</v>
      </c>
      <c r="G20" s="35"/>
      <c r="H20" s="36" t="s">
        <v>24</v>
      </c>
      <c r="I20" s="33" t="s">
        <v>25</v>
      </c>
      <c r="J20" s="37" t="s">
        <v>24</v>
      </c>
      <c r="K20" s="33" t="s">
        <v>25</v>
      </c>
    </row>
    <row r="21" spans="2:11" x14ac:dyDescent="0.3">
      <c r="B21" s="38"/>
      <c r="C21" s="39">
        <v>45884</v>
      </c>
      <c r="D21" s="40">
        <v>46249</v>
      </c>
      <c r="E21" s="39">
        <v>46249</v>
      </c>
      <c r="F21" s="41">
        <v>46614</v>
      </c>
      <c r="G21" s="42"/>
      <c r="H21" s="43">
        <v>45884</v>
      </c>
      <c r="I21" s="40">
        <v>46249</v>
      </c>
      <c r="J21" s="44">
        <v>46249</v>
      </c>
      <c r="K21" s="40">
        <v>46614</v>
      </c>
    </row>
    <row r="22" spans="2:11" x14ac:dyDescent="0.3">
      <c r="B22" s="45"/>
      <c r="C22" s="46"/>
      <c r="D22" s="47"/>
      <c r="E22" s="46"/>
      <c r="F22" s="48"/>
      <c r="G22" s="30"/>
      <c r="H22" s="49"/>
      <c r="I22" s="50"/>
      <c r="J22" s="51"/>
      <c r="K22" s="50"/>
    </row>
    <row r="23" spans="2:11" x14ac:dyDescent="0.3">
      <c r="B23" s="45" t="s">
        <v>26</v>
      </c>
      <c r="C23" s="52"/>
      <c r="D23" s="53"/>
      <c r="E23" s="52"/>
      <c r="F23" s="54"/>
      <c r="G23" s="55" t="s">
        <v>27</v>
      </c>
      <c r="H23" s="56">
        <v>4433</v>
      </c>
      <c r="I23" s="57">
        <f>H23+I17</f>
        <v>4023</v>
      </c>
      <c r="J23" s="58">
        <f>H23+J17</f>
        <v>5032</v>
      </c>
      <c r="K23" s="57">
        <f>J23+K17</f>
        <v>4822</v>
      </c>
    </row>
    <row r="24" spans="2:11" x14ac:dyDescent="0.3">
      <c r="B24" s="45" t="s">
        <v>28</v>
      </c>
      <c r="C24" s="59">
        <v>173</v>
      </c>
      <c r="D24" s="60">
        <v>324</v>
      </c>
      <c r="E24" s="59">
        <v>396</v>
      </c>
      <c r="F24" s="61">
        <v>396</v>
      </c>
      <c r="G24" s="62" t="s">
        <v>29</v>
      </c>
      <c r="H24" s="63"/>
      <c r="I24" s="53"/>
      <c r="J24" s="64"/>
      <c r="K24" s="53"/>
    </row>
    <row r="25" spans="2:11" x14ac:dyDescent="0.3">
      <c r="B25" s="45" t="s">
        <v>30</v>
      </c>
      <c r="C25" s="59">
        <v>6861</v>
      </c>
      <c r="D25" s="53">
        <v>6451</v>
      </c>
      <c r="E25" s="59">
        <v>7986</v>
      </c>
      <c r="F25" s="61">
        <f>K30-F24</f>
        <v>8277</v>
      </c>
      <c r="G25" s="65" t="s">
        <v>31</v>
      </c>
      <c r="H25" s="63">
        <v>604</v>
      </c>
      <c r="I25" s="53">
        <v>755</v>
      </c>
      <c r="J25" s="64">
        <f>H25+J15</f>
        <v>854</v>
      </c>
      <c r="K25" s="53">
        <v>854</v>
      </c>
    </row>
    <row r="26" spans="2:11" x14ac:dyDescent="0.3">
      <c r="B26" s="45"/>
      <c r="C26" s="66"/>
      <c r="D26" s="67"/>
      <c r="E26" s="66"/>
      <c r="F26" s="68"/>
      <c r="G26" s="69" t="s">
        <v>32</v>
      </c>
      <c r="H26" s="70">
        <v>1997</v>
      </c>
      <c r="I26" s="71">
        <v>1997</v>
      </c>
      <c r="J26" s="72">
        <f>H26+J14</f>
        <v>2497</v>
      </c>
      <c r="K26" s="71">
        <v>2997</v>
      </c>
    </row>
    <row r="27" spans="2:11" x14ac:dyDescent="0.3">
      <c r="B27" s="45"/>
      <c r="C27" s="52"/>
      <c r="D27" s="53"/>
      <c r="E27" s="52"/>
      <c r="F27" s="54"/>
      <c r="G27" s="55" t="s">
        <v>21</v>
      </c>
      <c r="H27" s="73">
        <f>H25+H26</f>
        <v>2601</v>
      </c>
      <c r="I27" s="74">
        <f>SUM(I25:I26)</f>
        <v>2752</v>
      </c>
      <c r="J27" s="75">
        <f>J25+J26</f>
        <v>3351</v>
      </c>
      <c r="K27" s="74">
        <f>SUM(K25:K26)</f>
        <v>3851</v>
      </c>
    </row>
    <row r="28" spans="2:11" x14ac:dyDescent="0.3">
      <c r="B28" s="45"/>
      <c r="C28" s="76"/>
      <c r="D28" s="74"/>
      <c r="E28" s="76"/>
      <c r="F28" s="77"/>
      <c r="G28" s="78"/>
      <c r="H28" s="79"/>
      <c r="I28" s="74"/>
      <c r="J28" s="80"/>
      <c r="K28" s="74"/>
    </row>
    <row r="29" spans="2:11" x14ac:dyDescent="0.3">
      <c r="B29" s="81"/>
      <c r="C29" s="82"/>
      <c r="D29" s="71"/>
      <c r="E29" s="82"/>
      <c r="F29" s="83"/>
      <c r="G29" s="84"/>
      <c r="H29" s="70"/>
      <c r="I29" s="85"/>
      <c r="J29" s="72"/>
      <c r="K29" s="85"/>
    </row>
    <row r="30" spans="2:11" ht="15" thickBot="1" x14ac:dyDescent="0.35">
      <c r="B30" s="86" t="s">
        <v>33</v>
      </c>
      <c r="C30" s="87">
        <f>C23+C24+C25</f>
        <v>7034</v>
      </c>
      <c r="D30" s="88">
        <f>D23+D24+D25</f>
        <v>6775</v>
      </c>
      <c r="E30" s="87">
        <f>E23+E24+E25</f>
        <v>8382</v>
      </c>
      <c r="F30" s="89">
        <f>F24+F25</f>
        <v>8673</v>
      </c>
      <c r="G30" s="90" t="s">
        <v>34</v>
      </c>
      <c r="H30" s="91">
        <f>H22+H23+H27</f>
        <v>7034</v>
      </c>
      <c r="I30" s="92">
        <f>I23+I27</f>
        <v>6775</v>
      </c>
      <c r="J30" s="93">
        <f>J22+J23+J27</f>
        <v>8383</v>
      </c>
      <c r="K30" s="92">
        <f>K23+K27</f>
        <v>8673</v>
      </c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 Verdonk</dc:creator>
  <cp:lastModifiedBy>De Dubbelaar Bridgeclub</cp:lastModifiedBy>
  <cp:lastPrinted>2026-07-23T15:28:36Z</cp:lastPrinted>
  <dcterms:created xsi:type="dcterms:W3CDTF">2026-07-23T14:55:10Z</dcterms:created>
  <dcterms:modified xsi:type="dcterms:W3CDTF">2026-08-27T11:51:45Z</dcterms:modified>
</cp:coreProperties>
</file>